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iji\Desktop\コンサル資料\"/>
    </mc:Choice>
  </mc:AlternateContent>
  <xr:revisionPtr revIDLastSave="0" documentId="13_ncr:1_{CBDBB8F2-33BF-4ADB-9DD9-319900B952E7}" xr6:coauthVersionLast="45" xr6:coauthVersionMax="45" xr10:uidLastSave="{00000000-0000-0000-0000-000000000000}"/>
  <bookViews>
    <workbookView xWindow="-110" yWindow="-110" windowWidth="19420" windowHeight="10420" xr2:uid="{A928ADB3-8418-43AC-A152-C8055972910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1" i="1" l="1"/>
  <c r="I12" i="1"/>
  <c r="I13" i="1"/>
  <c r="I14" i="1"/>
  <c r="I15" i="1"/>
  <c r="I16" i="1"/>
  <c r="I17" i="1"/>
  <c r="I18" i="1"/>
  <c r="I10" i="1"/>
  <c r="I9" i="1"/>
  <c r="I20" i="1" l="1"/>
  <c r="I4" i="1" s="1"/>
  <c r="I5" i="1" s="1"/>
</calcChain>
</file>

<file path=xl/sharedStrings.xml><?xml version="1.0" encoding="utf-8"?>
<sst xmlns="http://schemas.openxmlformats.org/spreadsheetml/2006/main" count="39" uniqueCount="32">
  <si>
    <t>豚肉のリエット</t>
  </si>
  <si>
    <t>豚肩ロース(国産）</t>
  </si>
  <si>
    <t>玉ねぎ</t>
  </si>
  <si>
    <t>ニンニク</t>
  </si>
  <si>
    <t>ラード</t>
  </si>
  <si>
    <t>ローリエ</t>
  </si>
  <si>
    <t>タイム</t>
  </si>
  <si>
    <t>Ｐ</t>
  </si>
  <si>
    <t>ピュアオイル</t>
  </si>
  <si>
    <t>ml</t>
  </si>
  <si>
    <t xml:space="preserve"> </t>
  </si>
  <si>
    <t>Ｎｏ.</t>
    <phoneticPr fontId="4"/>
  </si>
  <si>
    <t>材料名</t>
    <rPh sb="0" eb="2">
      <t>ザイリョウ</t>
    </rPh>
    <rPh sb="2" eb="3">
      <t>メイ</t>
    </rPh>
    <phoneticPr fontId="4"/>
  </si>
  <si>
    <t>歩留率</t>
    <rPh sb="0" eb="2">
      <t>ブドマリ</t>
    </rPh>
    <rPh sb="2" eb="3">
      <t>リツ</t>
    </rPh>
    <phoneticPr fontId="4"/>
  </si>
  <si>
    <t>食材ロス</t>
    <rPh sb="0" eb="2">
      <t>ショクザイ</t>
    </rPh>
    <phoneticPr fontId="4"/>
  </si>
  <si>
    <t>仕入れ容量（荷姿）</t>
    <rPh sb="0" eb="2">
      <t>シイ</t>
    </rPh>
    <rPh sb="3" eb="5">
      <t>ヨウリョウ</t>
    </rPh>
    <rPh sb="6" eb="7">
      <t>ニ</t>
    </rPh>
    <rPh sb="7" eb="8">
      <t>スガタ</t>
    </rPh>
    <phoneticPr fontId="4"/>
  </si>
  <si>
    <t>容量</t>
    <rPh sb="0" eb="2">
      <t>ヨウリョウ</t>
    </rPh>
    <phoneticPr fontId="4"/>
  </si>
  <si>
    <t>単位</t>
    <rPh sb="0" eb="2">
      <t>タンイ</t>
    </rPh>
    <phoneticPr fontId="4"/>
  </si>
  <si>
    <t>単価（円）</t>
    <rPh sb="0" eb="2">
      <t>タンカ</t>
    </rPh>
    <rPh sb="3" eb="4">
      <t>エン</t>
    </rPh>
    <phoneticPr fontId="4"/>
  </si>
  <si>
    <t>原価（円）</t>
    <rPh sb="0" eb="2">
      <t>ゲンカ</t>
    </rPh>
    <rPh sb="3" eb="4">
      <t>エン</t>
    </rPh>
    <phoneticPr fontId="4"/>
  </si>
  <si>
    <t>合計（円）</t>
    <rPh sb="0" eb="2">
      <t>ゴウケイ</t>
    </rPh>
    <rPh sb="3" eb="4">
      <t>エン</t>
    </rPh>
    <phoneticPr fontId="4"/>
  </si>
  <si>
    <t>単価(円）</t>
    <rPh sb="0" eb="2">
      <t>タンカ</t>
    </rPh>
    <rPh sb="3" eb="4">
      <t>エン</t>
    </rPh>
    <phoneticPr fontId="4"/>
  </si>
  <si>
    <t>仕込みレシピ</t>
    <rPh sb="0" eb="2">
      <t>シコ</t>
    </rPh>
    <phoneticPr fontId="4"/>
  </si>
  <si>
    <t>仕上がり量</t>
    <rPh sb="0" eb="2">
      <t>シア</t>
    </rPh>
    <rPh sb="4" eb="5">
      <t>リョウ</t>
    </rPh>
    <phoneticPr fontId="4"/>
  </si>
  <si>
    <t>ｋｇあたり原価</t>
    <rPh sb="5" eb="7">
      <t>ゲンカ</t>
    </rPh>
    <phoneticPr fontId="4"/>
  </si>
  <si>
    <t>Riet of pork</t>
    <phoneticPr fontId="3"/>
  </si>
  <si>
    <t>食材使用量</t>
    <rPh sb="0" eb="2">
      <t>ショクザイ</t>
    </rPh>
    <rPh sb="2" eb="4">
      <t>シヨウ</t>
    </rPh>
    <rPh sb="4" eb="5">
      <t>リョウ</t>
    </rPh>
    <phoneticPr fontId="4"/>
  </si>
  <si>
    <t>白ワイン</t>
    <phoneticPr fontId="3"/>
  </si>
  <si>
    <t>焼き塩</t>
    <phoneticPr fontId="3"/>
  </si>
  <si>
    <t>ホワイトペッパー　ホール</t>
    <phoneticPr fontId="3"/>
  </si>
  <si>
    <t>ｇ</t>
    <phoneticPr fontId="3"/>
  </si>
  <si>
    <t>ｃｃ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</si>
</sst>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80" formatCode="0.0"/>
    <numFmt numFmtId="181" formatCode="#,###&quot;ｇ&quot;"/>
    <numFmt numFmtId="182" formatCode="#,###&quot;円&quot;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20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26"/>
      <name val="メイリオ"/>
      <family val="3"/>
      <charset val="128"/>
    </font>
    <font>
      <b/>
      <sz val="14"/>
      <name val="メイリオ"/>
      <family val="3"/>
      <charset val="128"/>
    </font>
    <font>
      <b/>
      <sz val="16"/>
      <name val="メイリオ"/>
      <family val="3"/>
      <charset val="128"/>
    </font>
    <font>
      <sz val="11"/>
      <name val="メイリオ"/>
      <family val="3"/>
      <charset val="128"/>
    </font>
    <font>
      <b/>
      <sz val="11"/>
      <name val="メイリオ"/>
      <family val="3"/>
      <charset val="128"/>
    </font>
    <font>
      <b/>
      <sz val="22"/>
      <name val="メイリオ"/>
      <family val="3"/>
      <charset val="128"/>
    </font>
    <font>
      <b/>
      <sz val="18"/>
      <name val="メイリオ"/>
      <family val="3"/>
      <charset val="128"/>
    </font>
    <font>
      <sz val="14"/>
      <name val="メイリオ"/>
      <family val="3"/>
      <charset val="128"/>
    </font>
    <font>
      <sz val="14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0" borderId="0"/>
    <xf numFmtId="9" fontId="2" fillId="0" borderId="0" applyFont="0" applyFill="0" applyBorder="0" applyAlignment="0" applyProtection="0"/>
  </cellStyleXfs>
  <cellXfs count="53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1" xfId="3" applyFont="1" applyBorder="1" applyAlignment="1">
      <alignment horizontal="left"/>
    </xf>
    <xf numFmtId="0" fontId="7" fillId="0" borderId="8" xfId="3" applyFont="1" applyBorder="1" applyAlignment="1">
      <alignment horizontal="left"/>
    </xf>
    <xf numFmtId="0" fontId="7" fillId="0" borderId="16" xfId="3" applyFont="1" applyBorder="1" applyAlignment="1">
      <alignment horizontal="left"/>
    </xf>
    <xf numFmtId="0" fontId="8" fillId="0" borderId="19" xfId="3" applyFont="1" applyBorder="1" applyAlignment="1">
      <alignment horizontal="center"/>
    </xf>
    <xf numFmtId="0" fontId="7" fillId="0" borderId="2" xfId="3" applyFont="1" applyBorder="1" applyAlignment="1">
      <alignment horizontal="left"/>
    </xf>
    <xf numFmtId="0" fontId="7" fillId="0" borderId="0" xfId="3" applyFont="1" applyAlignment="1">
      <alignment horizontal="left"/>
    </xf>
    <xf numFmtId="0" fontId="7" fillId="0" borderId="17" xfId="3" applyFont="1" applyBorder="1" applyAlignment="1">
      <alignment horizontal="left"/>
    </xf>
    <xf numFmtId="0" fontId="8" fillId="0" borderId="20" xfId="3" applyFont="1" applyBorder="1" applyAlignment="1">
      <alignment horizontal="center"/>
    </xf>
    <xf numFmtId="0" fontId="9" fillId="0" borderId="3" xfId="3" applyFont="1" applyBorder="1" applyAlignment="1">
      <alignment horizontal="left"/>
    </xf>
    <xf numFmtId="0" fontId="9" fillId="0" borderId="9" xfId="3" applyFont="1" applyBorder="1" applyAlignment="1">
      <alignment horizontal="left"/>
    </xf>
    <xf numFmtId="0" fontId="9" fillId="0" borderId="18" xfId="3" applyFont="1" applyBorder="1" applyAlignment="1">
      <alignment horizontal="left"/>
    </xf>
    <xf numFmtId="0" fontId="8" fillId="0" borderId="21" xfId="3" applyFont="1" applyBorder="1" applyAlignment="1">
      <alignment horizontal="center"/>
    </xf>
    <xf numFmtId="0" fontId="10" fillId="0" borderId="0" xfId="3" applyFont="1"/>
    <xf numFmtId="9" fontId="10" fillId="0" borderId="0" xfId="2" applyFont="1" applyAlignment="1"/>
    <xf numFmtId="0" fontId="10" fillId="0" borderId="0" xfId="3" applyFont="1" applyAlignment="1">
      <alignment horizontal="center"/>
    </xf>
    <xf numFmtId="0" fontId="11" fillId="0" borderId="4" xfId="3" applyFont="1" applyBorder="1" applyAlignment="1">
      <alignment horizontal="center"/>
    </xf>
    <xf numFmtId="0" fontId="12" fillId="0" borderId="10" xfId="3" applyFont="1" applyBorder="1" applyAlignment="1">
      <alignment horizontal="center"/>
    </xf>
    <xf numFmtId="9" fontId="9" fillId="0" borderId="10" xfId="2" applyFont="1" applyFill="1" applyBorder="1" applyAlignment="1">
      <alignment horizontal="center"/>
    </xf>
    <xf numFmtId="0" fontId="9" fillId="0" borderId="14" xfId="3" applyFont="1" applyBorder="1" applyAlignment="1">
      <alignment horizontal="center"/>
    </xf>
    <xf numFmtId="0" fontId="13" fillId="0" borderId="14" xfId="3" applyFont="1" applyBorder="1" applyAlignment="1">
      <alignment horizontal="center"/>
    </xf>
    <xf numFmtId="0" fontId="13" fillId="0" borderId="22" xfId="3" applyFont="1" applyBorder="1" applyAlignment="1">
      <alignment horizontal="center"/>
    </xf>
    <xf numFmtId="0" fontId="11" fillId="0" borderId="5" xfId="3" applyFont="1" applyBorder="1" applyAlignment="1">
      <alignment horizontal="center"/>
    </xf>
    <xf numFmtId="0" fontId="9" fillId="0" borderId="11" xfId="3" applyFont="1" applyBorder="1" applyAlignment="1">
      <alignment horizontal="center"/>
    </xf>
    <xf numFmtId="9" fontId="8" fillId="0" borderId="11" xfId="2" applyFont="1" applyFill="1" applyBorder="1" applyAlignment="1">
      <alignment horizontal="center"/>
    </xf>
    <xf numFmtId="0" fontId="8" fillId="0" borderId="15" xfId="3" applyFont="1" applyBorder="1" applyAlignment="1">
      <alignment horizontal="center"/>
    </xf>
    <xf numFmtId="0" fontId="8" fillId="0" borderId="25" xfId="3" applyFont="1" applyBorder="1" applyAlignment="1">
      <alignment horizontal="center"/>
    </xf>
    <xf numFmtId="0" fontId="14" fillId="0" borderId="6" xfId="3" applyFont="1" applyBorder="1"/>
    <xf numFmtId="0" fontId="14" fillId="0" borderId="12" xfId="3" applyFont="1" applyBorder="1" applyAlignment="1">
      <alignment horizontal="left"/>
    </xf>
    <xf numFmtId="9" fontId="14" fillId="0" borderId="12" xfId="2" applyFont="1" applyBorder="1" applyAlignment="1">
      <alignment horizontal="center"/>
    </xf>
    <xf numFmtId="0" fontId="14" fillId="0" borderId="12" xfId="3" applyFont="1" applyBorder="1" applyAlignment="1">
      <alignment horizontal="right"/>
    </xf>
    <xf numFmtId="2" fontId="14" fillId="0" borderId="26" xfId="3" applyNumberFormat="1" applyFont="1" applyBorder="1" applyAlignment="1">
      <alignment horizontal="right"/>
    </xf>
    <xf numFmtId="0" fontId="14" fillId="0" borderId="7" xfId="3" applyFont="1" applyBorder="1"/>
    <xf numFmtId="0" fontId="14" fillId="0" borderId="13" xfId="3" applyFont="1" applyBorder="1"/>
    <xf numFmtId="0" fontId="14" fillId="0" borderId="13" xfId="3" applyFont="1" applyBorder="1" applyAlignment="1">
      <alignment horizontal="right"/>
    </xf>
    <xf numFmtId="0" fontId="14" fillId="0" borderId="13" xfId="3" applyFont="1" applyBorder="1" applyAlignment="1">
      <alignment horizontal="left"/>
    </xf>
    <xf numFmtId="0" fontId="14" fillId="0" borderId="0" xfId="3" applyFont="1"/>
    <xf numFmtId="9" fontId="14" fillId="0" borderId="0" xfId="2" applyFont="1" applyAlignment="1"/>
    <xf numFmtId="0" fontId="14" fillId="0" borderId="0" xfId="3" applyFont="1" applyAlignment="1">
      <alignment horizontal="center"/>
    </xf>
    <xf numFmtId="0" fontId="8" fillId="0" borderId="5" xfId="3" applyFont="1" applyBorder="1" applyAlignment="1">
      <alignment horizontal="center"/>
    </xf>
    <xf numFmtId="0" fontId="5" fillId="0" borderId="0" xfId="3" applyFont="1" applyAlignment="1">
      <alignment horizontal="center" vertical="center"/>
    </xf>
    <xf numFmtId="1" fontId="14" fillId="0" borderId="24" xfId="3" applyNumberFormat="1" applyFont="1" applyBorder="1"/>
    <xf numFmtId="0" fontId="15" fillId="0" borderId="0" xfId="0" applyFont="1">
      <alignment vertical="center"/>
    </xf>
    <xf numFmtId="180" fontId="14" fillId="0" borderId="26" xfId="3" applyNumberFormat="1" applyFont="1" applyBorder="1" applyAlignment="1">
      <alignment horizontal="right"/>
    </xf>
    <xf numFmtId="181" fontId="9" fillId="0" borderId="22" xfId="3" applyNumberFormat="1" applyFont="1" applyBorder="1"/>
    <xf numFmtId="182" fontId="9" fillId="0" borderId="23" xfId="1" applyNumberFormat="1" applyFont="1" applyBorder="1" applyAlignment="1"/>
    <xf numFmtId="182" fontId="9" fillId="0" borderId="24" xfId="1" applyNumberFormat="1" applyFont="1" applyBorder="1" applyAlignment="1"/>
    <xf numFmtId="0" fontId="14" fillId="0" borderId="27" xfId="3" applyFont="1" applyBorder="1"/>
    <xf numFmtId="0" fontId="14" fillId="0" borderId="15" xfId="3" applyFont="1" applyBorder="1" applyAlignment="1">
      <alignment horizontal="left"/>
    </xf>
    <xf numFmtId="9" fontId="14" fillId="0" borderId="15" xfId="2" applyFont="1" applyBorder="1" applyAlignment="1">
      <alignment horizontal="center"/>
    </xf>
    <xf numFmtId="0" fontId="14" fillId="0" borderId="15" xfId="3" applyFont="1" applyBorder="1" applyAlignment="1">
      <alignment horizontal="right"/>
    </xf>
    <xf numFmtId="0" fontId="14" fillId="0" borderId="15" xfId="3" applyFont="1" applyBorder="1" applyAlignment="1">
      <alignment horizontal="center"/>
    </xf>
  </cellXfs>
  <cellStyles count="5">
    <cellStyle name="パーセント" xfId="2" builtinId="5"/>
    <cellStyle name="パーセント 2" xfId="4" xr:uid="{4E48922D-58E8-439F-BFD0-953F0FE62911}"/>
    <cellStyle name="桁区切り" xfId="1" builtinId="6"/>
    <cellStyle name="標準" xfId="0" builtinId="0"/>
    <cellStyle name="標準 2" xfId="3" xr:uid="{99FEB297-2DD7-48F8-8C86-442CB8F683CC}"/>
  </cellStyles>
  <dxfs count="3">
    <dxf>
      <font>
        <strike val="0"/>
        <condense val="0"/>
        <extend val="0"/>
        <color indexed="43"/>
      </font>
      <fill>
        <patternFill>
          <bgColor indexed="43"/>
        </patternFill>
      </fill>
    </dxf>
    <dxf>
      <font>
        <strike val="0"/>
        <condense val="0"/>
        <extend val="0"/>
        <color indexed="43"/>
      </font>
      <fill>
        <patternFill>
          <bgColor indexed="43"/>
        </patternFill>
      </fill>
    </dxf>
    <dxf>
      <font>
        <strike val="0"/>
        <condense val="0"/>
        <extend val="0"/>
        <color indexed="43"/>
      </font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6290F-DA35-4FC5-9D9C-56367C541CE9}">
  <dimension ref="B2:I20"/>
  <sheetViews>
    <sheetView tabSelected="1" zoomScale="70" zoomScaleNormal="70" workbookViewId="0">
      <selection activeCell="M11" sqref="M11"/>
    </sheetView>
  </sheetViews>
  <sheetFormatPr defaultRowHeight="17.5" x14ac:dyDescent="0.55000000000000004"/>
  <cols>
    <col min="1" max="1" width="8.6640625" style="1"/>
    <col min="2" max="2" width="5.83203125" style="1" bestFit="1" customWidth="1"/>
    <col min="3" max="3" width="38.4140625" style="1" bestFit="1" customWidth="1"/>
    <col min="4" max="4" width="10.9140625" style="1" bestFit="1" customWidth="1"/>
    <col min="5" max="5" width="8.9140625" style="1" bestFit="1" customWidth="1"/>
    <col min="6" max="6" width="6.25" style="1" bestFit="1" customWidth="1"/>
    <col min="7" max="7" width="13.4140625" style="1" bestFit="1" customWidth="1"/>
    <col min="8" max="8" width="19.5" style="1" bestFit="1" customWidth="1"/>
    <col min="9" max="9" width="12.83203125" style="1" bestFit="1" customWidth="1"/>
    <col min="10" max="16384" width="8.6640625" style="1"/>
  </cols>
  <sheetData>
    <row r="2" spans="2:9" ht="32" thickBot="1" x14ac:dyDescent="0.6">
      <c r="B2" s="41" t="s">
        <v>22</v>
      </c>
      <c r="C2" s="41"/>
      <c r="D2" s="41"/>
      <c r="E2" s="41"/>
      <c r="F2" s="41"/>
      <c r="G2" s="41"/>
      <c r="H2" s="41"/>
      <c r="I2" s="41"/>
    </row>
    <row r="3" spans="2:9" ht="26" customHeight="1" x14ac:dyDescent="0.85">
      <c r="B3" s="2" t="s">
        <v>0</v>
      </c>
      <c r="C3" s="3"/>
      <c r="D3" s="3"/>
      <c r="E3" s="3"/>
      <c r="F3" s="3"/>
      <c r="G3" s="4"/>
      <c r="H3" s="5" t="s">
        <v>23</v>
      </c>
      <c r="I3" s="45">
        <v>1500</v>
      </c>
    </row>
    <row r="4" spans="2:9" ht="25.5" x14ac:dyDescent="0.85">
      <c r="B4" s="6"/>
      <c r="C4" s="7"/>
      <c r="D4" s="7"/>
      <c r="E4" s="7"/>
      <c r="F4" s="7"/>
      <c r="G4" s="8"/>
      <c r="H4" s="9" t="s">
        <v>19</v>
      </c>
      <c r="I4" s="46">
        <f>I20</f>
        <v>2154.1040476190474</v>
      </c>
    </row>
    <row r="5" spans="2:9" ht="26" thickBot="1" x14ac:dyDescent="0.9">
      <c r="B5" s="10" t="s">
        <v>25</v>
      </c>
      <c r="C5" s="11"/>
      <c r="D5" s="11"/>
      <c r="E5" s="11"/>
      <c r="F5" s="11"/>
      <c r="G5" s="12"/>
      <c r="H5" s="13" t="s">
        <v>24</v>
      </c>
      <c r="I5" s="47">
        <f>I4/I3*1000</f>
        <v>1436.0693650793651</v>
      </c>
    </row>
    <row r="6" spans="2:9" ht="13" customHeight="1" thickBot="1" x14ac:dyDescent="0.65">
      <c r="B6" s="14"/>
      <c r="C6" s="14"/>
      <c r="D6" s="15"/>
      <c r="E6" s="14"/>
      <c r="F6" s="16"/>
      <c r="G6" s="14"/>
      <c r="H6" s="14"/>
      <c r="I6" s="14"/>
    </row>
    <row r="7" spans="2:9" ht="28.5" x14ac:dyDescent="0.95">
      <c r="B7" s="17" t="s">
        <v>11</v>
      </c>
      <c r="C7" s="18" t="s">
        <v>12</v>
      </c>
      <c r="D7" s="19" t="s">
        <v>13</v>
      </c>
      <c r="E7" s="20" t="s">
        <v>15</v>
      </c>
      <c r="F7" s="20"/>
      <c r="G7" s="20"/>
      <c r="H7" s="21" t="s">
        <v>26</v>
      </c>
      <c r="I7" s="22"/>
    </row>
    <row r="8" spans="2:9" ht="23" thickBot="1" x14ac:dyDescent="0.8">
      <c r="B8" s="23"/>
      <c r="C8" s="24"/>
      <c r="D8" s="25" t="s">
        <v>14</v>
      </c>
      <c r="E8" s="26" t="s">
        <v>16</v>
      </c>
      <c r="F8" s="26" t="s">
        <v>17</v>
      </c>
      <c r="G8" s="26" t="s">
        <v>18</v>
      </c>
      <c r="H8" s="26" t="s">
        <v>16</v>
      </c>
      <c r="I8" s="27" t="s">
        <v>21</v>
      </c>
    </row>
    <row r="9" spans="2:9" ht="22.5" x14ac:dyDescent="0.75">
      <c r="B9" s="28">
        <v>1</v>
      </c>
      <c r="C9" s="29" t="s">
        <v>1</v>
      </c>
      <c r="D9" s="30">
        <v>0.9</v>
      </c>
      <c r="E9" s="31">
        <v>1000</v>
      </c>
      <c r="F9" s="31" t="s">
        <v>30</v>
      </c>
      <c r="G9" s="31">
        <v>1200</v>
      </c>
      <c r="H9" s="31">
        <v>1000</v>
      </c>
      <c r="I9" s="44">
        <f t="shared" ref="I9:I18" si="0">IF(H9=0," ",H9/E9*G9/D9)</f>
        <v>1333.3333333333333</v>
      </c>
    </row>
    <row r="10" spans="2:9" ht="22.5" x14ac:dyDescent="0.75">
      <c r="B10" s="33">
        <v>2</v>
      </c>
      <c r="C10" s="34" t="s">
        <v>2</v>
      </c>
      <c r="D10" s="30">
        <v>1</v>
      </c>
      <c r="E10" s="35">
        <v>1000</v>
      </c>
      <c r="F10" s="35" t="s">
        <v>30</v>
      </c>
      <c r="G10" s="35">
        <v>200</v>
      </c>
      <c r="H10" s="35">
        <v>250</v>
      </c>
      <c r="I10" s="44">
        <f t="shared" si="0"/>
        <v>50</v>
      </c>
    </row>
    <row r="11" spans="2:9" ht="22.5" x14ac:dyDescent="0.75">
      <c r="B11" s="33">
        <v>3</v>
      </c>
      <c r="C11" s="36" t="s">
        <v>3</v>
      </c>
      <c r="D11" s="30">
        <v>1</v>
      </c>
      <c r="E11" s="35">
        <v>50</v>
      </c>
      <c r="F11" s="35" t="s">
        <v>30</v>
      </c>
      <c r="G11" s="35">
        <v>120</v>
      </c>
      <c r="H11" s="35">
        <v>50</v>
      </c>
      <c r="I11" s="44">
        <f t="shared" si="0"/>
        <v>120</v>
      </c>
    </row>
    <row r="12" spans="2:9" ht="22.5" x14ac:dyDescent="0.75">
      <c r="B12" s="33">
        <v>4</v>
      </c>
      <c r="C12" s="34" t="s">
        <v>27</v>
      </c>
      <c r="D12" s="30">
        <v>1</v>
      </c>
      <c r="E12" s="35">
        <v>3000</v>
      </c>
      <c r="F12" s="35" t="s">
        <v>31</v>
      </c>
      <c r="G12" s="35">
        <v>1725</v>
      </c>
      <c r="H12" s="35">
        <v>750</v>
      </c>
      <c r="I12" s="44">
        <f t="shared" si="0"/>
        <v>431.25</v>
      </c>
    </row>
    <row r="13" spans="2:9" ht="22.5" x14ac:dyDescent="0.75">
      <c r="B13" s="33">
        <v>5</v>
      </c>
      <c r="C13" s="36" t="s">
        <v>4</v>
      </c>
      <c r="D13" s="30">
        <v>1</v>
      </c>
      <c r="E13" s="35">
        <v>15000</v>
      </c>
      <c r="F13" s="35" t="s">
        <v>30</v>
      </c>
      <c r="G13" s="35">
        <v>3000</v>
      </c>
      <c r="H13" s="35">
        <v>750</v>
      </c>
      <c r="I13" s="44">
        <f t="shared" si="0"/>
        <v>150</v>
      </c>
    </row>
    <row r="14" spans="2:9" ht="22.5" x14ac:dyDescent="0.75">
      <c r="B14" s="33">
        <v>6</v>
      </c>
      <c r="C14" s="36" t="s">
        <v>5</v>
      </c>
      <c r="D14" s="30">
        <v>1</v>
      </c>
      <c r="E14" s="35">
        <v>70</v>
      </c>
      <c r="F14" s="35" t="s">
        <v>30</v>
      </c>
      <c r="G14" s="35">
        <v>414</v>
      </c>
      <c r="H14" s="35">
        <v>6</v>
      </c>
      <c r="I14" s="44">
        <f t="shared" si="0"/>
        <v>35.485714285714288</v>
      </c>
    </row>
    <row r="15" spans="2:9" ht="22.5" x14ac:dyDescent="0.75">
      <c r="B15" s="33">
        <v>7</v>
      </c>
      <c r="C15" s="36" t="s">
        <v>6</v>
      </c>
      <c r="D15" s="30">
        <v>1</v>
      </c>
      <c r="E15" s="35">
        <v>1</v>
      </c>
      <c r="F15" s="35" t="s">
        <v>7</v>
      </c>
      <c r="G15" s="35">
        <v>250</v>
      </c>
      <c r="H15" s="35">
        <v>0.02</v>
      </c>
      <c r="I15" s="44">
        <f t="shared" si="0"/>
        <v>5</v>
      </c>
    </row>
    <row r="16" spans="2:9" ht="22.5" x14ac:dyDescent="0.75">
      <c r="B16" s="33">
        <v>8</v>
      </c>
      <c r="C16" s="36" t="s">
        <v>28</v>
      </c>
      <c r="D16" s="30">
        <v>1</v>
      </c>
      <c r="E16" s="35">
        <v>1000</v>
      </c>
      <c r="F16" s="35" t="s">
        <v>30</v>
      </c>
      <c r="G16" s="35">
        <v>355</v>
      </c>
      <c r="H16" s="35">
        <v>13</v>
      </c>
      <c r="I16" s="44">
        <f t="shared" si="0"/>
        <v>4.6150000000000002</v>
      </c>
    </row>
    <row r="17" spans="2:9" ht="22.5" x14ac:dyDescent="0.75">
      <c r="B17" s="33">
        <v>9</v>
      </c>
      <c r="C17" s="36" t="s">
        <v>29</v>
      </c>
      <c r="D17" s="30">
        <v>1</v>
      </c>
      <c r="E17" s="35">
        <v>100</v>
      </c>
      <c r="F17" s="35" t="s">
        <v>30</v>
      </c>
      <c r="G17" s="35">
        <v>240</v>
      </c>
      <c r="H17" s="35">
        <v>1</v>
      </c>
      <c r="I17" s="44">
        <f t="shared" si="0"/>
        <v>2.4</v>
      </c>
    </row>
    <row r="18" spans="2:9" ht="22.5" x14ac:dyDescent="0.75">
      <c r="B18" s="33">
        <v>10</v>
      </c>
      <c r="C18" s="36" t="s">
        <v>8</v>
      </c>
      <c r="D18" s="30">
        <v>1</v>
      </c>
      <c r="E18" s="35">
        <v>5000</v>
      </c>
      <c r="F18" s="35" t="s">
        <v>9</v>
      </c>
      <c r="G18" s="35">
        <v>3670</v>
      </c>
      <c r="H18" s="35">
        <v>30</v>
      </c>
      <c r="I18" s="44">
        <f t="shared" si="0"/>
        <v>22.02</v>
      </c>
    </row>
    <row r="19" spans="2:9" ht="23" thickBot="1" x14ac:dyDescent="0.8">
      <c r="B19" s="48"/>
      <c r="C19" s="49"/>
      <c r="D19" s="50"/>
      <c r="E19" s="51"/>
      <c r="F19" s="52"/>
      <c r="G19" s="51"/>
      <c r="H19" s="35"/>
      <c r="I19" s="32" t="s">
        <v>10</v>
      </c>
    </row>
    <row r="20" spans="2:9" ht="23" thickBot="1" x14ac:dyDescent="0.8">
      <c r="B20" s="37"/>
      <c r="C20" s="38"/>
      <c r="D20" s="43"/>
      <c r="E20" s="37"/>
      <c r="F20" s="39"/>
      <c r="G20" s="37"/>
      <c r="H20" s="40" t="s">
        <v>20</v>
      </c>
      <c r="I20" s="42">
        <f>SUM(I9:I19)</f>
        <v>2154.1040476190474</v>
      </c>
    </row>
  </sheetData>
  <mergeCells count="7">
    <mergeCell ref="B7:B8"/>
    <mergeCell ref="C7:C8"/>
    <mergeCell ref="E7:G7"/>
    <mergeCell ref="H7:I7"/>
    <mergeCell ref="B2:I2"/>
    <mergeCell ref="B3:G4"/>
    <mergeCell ref="B5:G5"/>
  </mergeCells>
  <phoneticPr fontId="3"/>
  <conditionalFormatting sqref="I19">
    <cfRule type="cellIs" dxfId="2" priority="3" stopIfTrue="1" operator="equal">
      <formula>#DIV/0!</formula>
    </cfRule>
  </conditionalFormatting>
  <conditionalFormatting sqref="I9">
    <cfRule type="cellIs" dxfId="1" priority="2" stopIfTrue="1" operator="equal">
      <formula>#DIV/0!</formula>
    </cfRule>
  </conditionalFormatting>
  <conditionalFormatting sqref="I10:I18">
    <cfRule type="cellIs" dxfId="0" priority="1" stopIfTrue="1" operator="equal">
      <formula>#DIV/0!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reiji</dc:creator>
  <cp:lastModifiedBy>reiji</cp:lastModifiedBy>
  <dcterms:created xsi:type="dcterms:W3CDTF">2020-07-13T02:45:33Z</dcterms:created>
  <dcterms:modified xsi:type="dcterms:W3CDTF">2020-07-13T03:02:15Z</dcterms:modified>
</cp:coreProperties>
</file>